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<sst xmlns="http://schemas.openxmlformats.org/spreadsheetml/2006/main" count="19" uniqueCount="15">
  <si>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rame</t>
  </si>
  <si>
    <t>argento</t>
  </si>
  <si>
    <t>ferro</t>
  </si>
  <si>
    <t>alluminio</t>
  </si>
  <si>
    <t>nichel</t>
  </si>
  <si>
    <t>costantana</t>
  </si>
  <si>
    <t>1 / C°</t>
  </si>
  <si>
    <t>ohm*m</t>
  </si>
  <si>
    <t>ro</t>
  </si>
  <si>
    <t>α</t>
  </si>
  <si>
    <t>t 20°C</t>
  </si>
  <si>
    <t>Ro</t>
  </si>
  <si>
    <t>to</t>
  </si>
  <si>
    <t>t</t>
  </si>
  <si>
    <t>Rt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</si>
</sst>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0" fontId="1" fillId="6" borderId="0" xfId="0" applyFont="1" applyFill="1" applyAlignment="1">
      <alignment/>
    </xf>
    <xf numFmtId="0" fontId="2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</xdr:row>
      <xdr:rowOff>0</xdr:rowOff>
    </xdr:from>
    <xdr:to>
      <xdr:col>10</xdr:col>
      <xdr:colOff>314325</xdr:colOff>
      <xdr:row>7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15200" y="247650"/>
          <a:ext cx="1485900" cy="1695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 = V / 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 = I * R
I = V / R
W = V * I = I^2 * R
R = ro * L / S
S = ro * L / R
L = R * S / ro
ro = R * L / S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Rt = Ro *(1 + α * (t - 20)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133350</xdr:colOff>
      <xdr:row>14</xdr:row>
      <xdr:rowOff>38100</xdr:rowOff>
    </xdr:from>
    <xdr:to>
      <xdr:col>4</xdr:col>
      <xdr:colOff>28575</xdr:colOff>
      <xdr:row>15</xdr:row>
      <xdr:rowOff>209550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33350" y="3505200"/>
          <a:ext cx="3267075" cy="4191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ilo di argento,to = 20°C, Ro = 3,6*10^(-2)
calcolare la Rt alle varie temperature</a:t>
          </a:r>
        </a:p>
      </xdr:txBody>
    </xdr:sp>
    <xdr:clientData/>
  </xdr:twoCellAnchor>
  <xdr:twoCellAnchor>
    <xdr:from>
      <xdr:col>4</xdr:col>
      <xdr:colOff>85725</xdr:colOff>
      <xdr:row>14</xdr:row>
      <xdr:rowOff>47625</xdr:rowOff>
    </xdr:from>
    <xdr:to>
      <xdr:col>7</xdr:col>
      <xdr:colOff>361950</xdr:colOff>
      <xdr:row>15</xdr:row>
      <xdr:rowOff>219075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3457575" y="3514725"/>
          <a:ext cx="2971800" cy="4191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ilo di alluminio,to = 20°C, Ro = 2 ohm
calcolare la Rt alle varie temperature</a:t>
          </a:r>
        </a:p>
      </xdr:txBody>
    </xdr:sp>
    <xdr:clientData/>
  </xdr:twoCellAnchor>
  <xdr:twoCellAnchor>
    <xdr:from>
      <xdr:col>8</xdr:col>
      <xdr:colOff>0</xdr:colOff>
      <xdr:row>18</xdr:row>
      <xdr:rowOff>209550</xdr:rowOff>
    </xdr:from>
    <xdr:to>
      <xdr:col>10</xdr:col>
      <xdr:colOff>561975</xdr:colOff>
      <xdr:row>18</xdr:row>
      <xdr:rowOff>209550</xdr:rowOff>
    </xdr:to>
    <xdr:sp>
      <xdr:nvSpPr>
        <xdr:cNvPr id="4" name="Line 8"/>
        <xdr:cNvSpPr>
          <a:spLocks/>
        </xdr:cNvSpPr>
      </xdr:nvSpPr>
      <xdr:spPr>
        <a:xfrm>
          <a:off x="7267575" y="4667250"/>
          <a:ext cx="17811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104775</xdr:rowOff>
    </xdr:from>
    <xdr:to>
      <xdr:col>8</xdr:col>
      <xdr:colOff>0</xdr:colOff>
      <xdr:row>18</xdr:row>
      <xdr:rowOff>190500</xdr:rowOff>
    </xdr:to>
    <xdr:sp>
      <xdr:nvSpPr>
        <xdr:cNvPr id="5" name="Line 9"/>
        <xdr:cNvSpPr>
          <a:spLocks/>
        </xdr:cNvSpPr>
      </xdr:nvSpPr>
      <xdr:spPr>
        <a:xfrm flipV="1">
          <a:off x="7267575" y="3324225"/>
          <a:ext cx="0" cy="1323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14</xdr:row>
      <xdr:rowOff>114300</xdr:rowOff>
    </xdr:from>
    <xdr:to>
      <xdr:col>10</xdr:col>
      <xdr:colOff>285750</xdr:colOff>
      <xdr:row>18</xdr:row>
      <xdr:rowOff>0</xdr:rowOff>
    </xdr:to>
    <xdr:sp>
      <xdr:nvSpPr>
        <xdr:cNvPr id="6" name="Line 10"/>
        <xdr:cNvSpPr>
          <a:spLocks/>
        </xdr:cNvSpPr>
      </xdr:nvSpPr>
      <xdr:spPr>
        <a:xfrm flipV="1">
          <a:off x="7286625" y="3581400"/>
          <a:ext cx="1485900" cy="876300"/>
        </a:xfrm>
        <a:prstGeom prst="line">
          <a:avLst/>
        </a:prstGeom>
        <a:noFill/>
        <a:ln w="381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13</xdr:row>
      <xdr:rowOff>0</xdr:rowOff>
    </xdr:from>
    <xdr:to>
      <xdr:col>10</xdr:col>
      <xdr:colOff>161925</xdr:colOff>
      <xdr:row>14</xdr:row>
      <xdr:rowOff>9525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7534275" y="3219450"/>
          <a:ext cx="11144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non in scala</a:t>
          </a:r>
        </a:p>
      </xdr:txBody>
    </xdr:sp>
    <xdr:clientData/>
  </xdr:twoCellAnchor>
  <xdr:twoCellAnchor>
    <xdr:from>
      <xdr:col>10</xdr:col>
      <xdr:colOff>133350</xdr:colOff>
      <xdr:row>19</xdr:row>
      <xdr:rowOff>47625</xdr:rowOff>
    </xdr:from>
    <xdr:to>
      <xdr:col>10</xdr:col>
      <xdr:colOff>457200</xdr:colOff>
      <xdr:row>20</xdr:row>
      <xdr:rowOff>104775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8620125" y="4752975"/>
          <a:ext cx="323850" cy="219075"/>
        </a:xfrm>
        <a:prstGeom prst="rect">
          <a:avLst/>
        </a:prstGeom>
        <a:solidFill>
          <a:srgbClr val="FFCC99"/>
        </a:soli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7</xdr:col>
      <xdr:colOff>723900</xdr:colOff>
      <xdr:row>14</xdr:row>
      <xdr:rowOff>19050</xdr:rowOff>
    </xdr:from>
    <xdr:to>
      <xdr:col>7</xdr:col>
      <xdr:colOff>1104900</xdr:colOff>
      <xdr:row>15</xdr:row>
      <xdr:rowOff>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6791325" y="3486150"/>
          <a:ext cx="381000" cy="2286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Rt</a:t>
          </a:r>
        </a:p>
      </xdr:txBody>
    </xdr:sp>
    <xdr:clientData/>
  </xdr:twoCellAnchor>
  <xdr:twoCellAnchor>
    <xdr:from>
      <xdr:col>7</xdr:col>
      <xdr:colOff>733425</xdr:colOff>
      <xdr:row>15</xdr:row>
      <xdr:rowOff>57150</xdr:rowOff>
    </xdr:from>
    <xdr:to>
      <xdr:col>7</xdr:col>
      <xdr:colOff>1057275</xdr:colOff>
      <xdr:row>16</xdr:row>
      <xdr:rowOff>57150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6800850" y="3771900"/>
          <a:ext cx="323850" cy="247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Rt</a:t>
          </a:r>
        </a:p>
      </xdr:txBody>
    </xdr:sp>
    <xdr:clientData/>
  </xdr:twoCellAnchor>
  <xdr:twoCellAnchor>
    <xdr:from>
      <xdr:col>2</xdr:col>
      <xdr:colOff>581025</xdr:colOff>
      <xdr:row>17</xdr:row>
      <xdr:rowOff>57150</xdr:rowOff>
    </xdr:from>
    <xdr:to>
      <xdr:col>7</xdr:col>
      <xdr:colOff>1133475</xdr:colOff>
      <xdr:row>18</xdr:row>
      <xdr:rowOff>133350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2295525" y="4267200"/>
          <a:ext cx="4905375" cy="3238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aumentando la temperatura, la resistenza aumenta in modo lineare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13.140625" style="0" customWidth="1"/>
    <col min="2" max="2" width="12.57421875" style="0" customWidth="1"/>
    <col min="3" max="3" width="12.28125" style="0" customWidth="1"/>
    <col min="4" max="4" width="12.57421875" style="0" customWidth="1"/>
    <col min="5" max="5" width="13.28125" style="0" customWidth="1"/>
    <col min="6" max="6" width="16.28125" style="0" customWidth="1"/>
    <col min="7" max="7" width="10.8515625" style="0" customWidth="1"/>
    <col min="8" max="8" width="18.00390625" style="0" customWidth="1"/>
  </cols>
  <sheetData>
    <row r="1" spans="1:8" ht="19.5" customHeight="1">
      <c r="A1" s="1" t="s">
        <v>0</v>
      </c>
      <c r="B1" s="6" t="s">
        <v>1</v>
      </c>
      <c r="C1" s="1" t="s">
        <v>2</v>
      </c>
      <c r="D1" s="11" t="s">
        <v>3</v>
      </c>
      <c r="E1" s="1" t="s">
        <v>4</v>
      </c>
      <c r="F1" s="7" t="s">
        <v>5</v>
      </c>
      <c r="G1" s="5" t="s">
        <v>10</v>
      </c>
      <c r="H1" s="1"/>
    </row>
    <row r="2" spans="1:8" ht="19.5" customHeight="1">
      <c r="A2" s="3">
        <f>1.72*10^(-8)</f>
        <v>1.72E-08</v>
      </c>
      <c r="B2" s="3">
        <f>1.62*10^(-8)</f>
        <v>1.6200000000000003E-08</v>
      </c>
      <c r="C2" s="3">
        <f>10*10^(-8)</f>
        <v>1E-07</v>
      </c>
      <c r="D2" s="3">
        <f>2.82*10^(-8)</f>
        <v>2.8199999999999998E-08</v>
      </c>
      <c r="E2" s="3">
        <f>7.8*10^(-8)</f>
        <v>7.8E-08</v>
      </c>
      <c r="F2" s="3">
        <f>44*10^(-8)</f>
        <v>4.4E-07</v>
      </c>
      <c r="G2" s="5" t="s">
        <v>7</v>
      </c>
      <c r="H2" s="5" t="s">
        <v>8</v>
      </c>
    </row>
    <row r="3" spans="1:8" ht="19.5" customHeight="1">
      <c r="A3" s="4">
        <f>3.9*10^(-3)</f>
        <v>0.0039</v>
      </c>
      <c r="B3" s="4">
        <f>3.8*10^(-3)</f>
        <v>0.0038</v>
      </c>
      <c r="C3" s="4">
        <f>5*10^(-3)</f>
        <v>0.005</v>
      </c>
      <c r="D3" s="4">
        <f>3.7*10^(-3)</f>
        <v>0.0037</v>
      </c>
      <c r="E3" s="4">
        <v>0.0037</v>
      </c>
      <c r="F3" s="4">
        <f>0.1*10^(-3)</f>
        <v>0.0001</v>
      </c>
      <c r="G3" s="6" t="s">
        <v>6</v>
      </c>
      <c r="H3" s="6" t="s">
        <v>9</v>
      </c>
    </row>
    <row r="4" ht="19.5" customHeight="1"/>
    <row r="5" spans="1:8" ht="19.5" customHeight="1">
      <c r="A5" s="2" t="s">
        <v>11</v>
      </c>
      <c r="B5" s="2" t="s">
        <v>12</v>
      </c>
      <c r="C5" s="8" t="s">
        <v>13</v>
      </c>
      <c r="D5" s="4" t="s">
        <v>14</v>
      </c>
      <c r="E5" s="2" t="s">
        <v>11</v>
      </c>
      <c r="F5" s="2" t="s">
        <v>12</v>
      </c>
      <c r="G5" s="8" t="s">
        <v>13</v>
      </c>
      <c r="H5" s="12" t="s">
        <v>14</v>
      </c>
    </row>
    <row r="6" spans="3:8" ht="19.5" customHeight="1">
      <c r="C6" s="9"/>
      <c r="D6" s="10"/>
      <c r="E6" s="2"/>
      <c r="F6" s="2"/>
      <c r="G6" s="8"/>
      <c r="H6" s="12"/>
    </row>
    <row r="7" spans="1:8" ht="19.5" customHeight="1">
      <c r="A7" s="2">
        <f>3.6*10^(-2)</f>
        <v>0.036000000000000004</v>
      </c>
      <c r="B7" s="2">
        <v>20</v>
      </c>
      <c r="C7" s="8">
        <v>30</v>
      </c>
      <c r="D7" s="4">
        <f>$A$3*(1+$B$3*(C7-$B$7))</f>
        <v>0.0040482</v>
      </c>
      <c r="E7" s="2">
        <v>2</v>
      </c>
      <c r="F7" s="2">
        <v>20</v>
      </c>
      <c r="G7" s="8">
        <v>30</v>
      </c>
      <c r="H7" s="12">
        <f>$E$7*(1+$D$7*(G7-$F$7))</f>
        <v>2.080964</v>
      </c>
    </row>
    <row r="8" spans="1:8" ht="19.5" customHeight="1">
      <c r="A8" s="2"/>
      <c r="B8" s="2"/>
      <c r="C8" s="8">
        <v>40</v>
      </c>
      <c r="D8" s="4">
        <f aca="true" t="shared" si="0" ref="D8:D13">$A$3*(1+$B$3*(C8-$B$7))</f>
        <v>0.0041964</v>
      </c>
      <c r="G8" s="8">
        <v>40</v>
      </c>
      <c r="H8" s="12">
        <f aca="true" t="shared" si="1" ref="H8:H13">$E$7*(1+$D$7*(G8-$F$7))</f>
        <v>2.161928</v>
      </c>
    </row>
    <row r="9" spans="1:8" ht="19.5" customHeight="1">
      <c r="A9" s="2"/>
      <c r="B9" s="2"/>
      <c r="C9" s="8">
        <v>50</v>
      </c>
      <c r="D9" s="4">
        <f t="shared" si="0"/>
        <v>0.0043446000000000005</v>
      </c>
      <c r="G9" s="8">
        <v>50</v>
      </c>
      <c r="H9" s="12">
        <f t="shared" si="1"/>
        <v>2.242892</v>
      </c>
    </row>
    <row r="10" spans="1:8" ht="19.5" customHeight="1">
      <c r="A10" s="2"/>
      <c r="B10" s="2"/>
      <c r="C10" s="8">
        <v>100</v>
      </c>
      <c r="D10" s="4">
        <f t="shared" si="0"/>
        <v>0.0050856</v>
      </c>
      <c r="G10" s="8">
        <v>100</v>
      </c>
      <c r="H10" s="12">
        <f t="shared" si="1"/>
        <v>2.6477120000000003</v>
      </c>
    </row>
    <row r="11" spans="1:8" ht="19.5" customHeight="1">
      <c r="A11" s="2"/>
      <c r="B11" s="2"/>
      <c r="C11" s="8">
        <v>120</v>
      </c>
      <c r="D11" s="4">
        <f t="shared" si="0"/>
        <v>0.005382</v>
      </c>
      <c r="G11" s="8">
        <v>120</v>
      </c>
      <c r="H11" s="12">
        <f t="shared" si="1"/>
        <v>2.80964</v>
      </c>
    </row>
    <row r="12" spans="1:8" ht="19.5" customHeight="1">
      <c r="A12" s="2"/>
      <c r="B12" s="2"/>
      <c r="C12" s="8">
        <v>150</v>
      </c>
      <c r="D12" s="4">
        <f t="shared" si="0"/>
        <v>0.0058265999999999995</v>
      </c>
      <c r="G12" s="8">
        <v>150</v>
      </c>
      <c r="H12" s="12">
        <f t="shared" si="1"/>
        <v>3.0525320000000002</v>
      </c>
    </row>
    <row r="13" spans="1:8" ht="19.5" customHeight="1">
      <c r="A13" s="2"/>
      <c r="B13" s="2"/>
      <c r="C13" s="8">
        <v>200</v>
      </c>
      <c r="D13" s="4">
        <f t="shared" si="0"/>
        <v>0.006567600000000001</v>
      </c>
      <c r="G13" s="8">
        <v>200</v>
      </c>
      <c r="H13" s="12">
        <f t="shared" si="1"/>
        <v>3.457352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2019-05-14T09:50:52Z</dcterms:created>
  <dcterms:modified xsi:type="dcterms:W3CDTF">2019-05-14T16:50:22Z</dcterms:modified>
  <cp:category/>
  <cp:version/>
  <cp:contentType/>
  <cp:contentStatus/>
</cp:coreProperties>
</file>